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06.NIWELL\Desktop\第14回超音波セミナーin新潟申込み\技師会送付\"/>
    </mc:Choice>
  </mc:AlternateContent>
  <bookViews>
    <workbookView xWindow="0" yWindow="0" windowWidth="19200" windowHeight="12525" tabRatio="857"/>
  </bookViews>
  <sheets>
    <sheet name="申込用紙" sheetId="9" r:id="rId1"/>
    <sheet name="申込（貼付元）" sheetId="10" state="hidden" r:id="rId2"/>
  </sheets>
  <calcPr calcId="152511"/>
</workbook>
</file>

<file path=xl/calcChain.xml><?xml version="1.0" encoding="utf-8"?>
<calcChain xmlns="http://schemas.openxmlformats.org/spreadsheetml/2006/main">
  <c r="G18" i="10" l="1"/>
  <c r="G17" i="10"/>
  <c r="G16" i="10"/>
  <c r="G15" i="10"/>
  <c r="G14" i="10"/>
  <c r="G13" i="10"/>
  <c r="G12" i="10"/>
  <c r="G11" i="10"/>
  <c r="B22" i="10"/>
  <c r="B3" i="10"/>
  <c r="B4" i="10"/>
  <c r="B10" i="10"/>
  <c r="B2" i="10"/>
  <c r="E24" i="10"/>
  <c r="E10" i="10"/>
  <c r="E4" i="10"/>
  <c r="E22" i="10"/>
  <c r="E19" i="10"/>
  <c r="E21" i="10"/>
  <c r="B21" i="10"/>
  <c r="B6" i="10"/>
  <c r="E8" i="10"/>
  <c r="B5" i="10"/>
  <c r="E2" i="10"/>
  <c r="E7" i="10"/>
  <c r="B7" i="10"/>
  <c r="B19" i="10"/>
  <c r="E20" i="10"/>
  <c r="E9" i="10"/>
  <c r="E5" i="10"/>
  <c r="E3" i="10"/>
  <c r="B8" i="10"/>
  <c r="E6" i="10"/>
  <c r="F21" i="10" l="1"/>
  <c r="F22" i="10"/>
  <c r="G4" i="10"/>
  <c r="G8" i="10"/>
  <c r="G20" i="10"/>
  <c r="G22" i="10"/>
  <c r="G2" i="10"/>
  <c r="G6" i="10"/>
  <c r="G10" i="10"/>
  <c r="G3" i="10"/>
  <c r="G5" i="10"/>
  <c r="G7" i="10"/>
  <c r="G9" i="10"/>
  <c r="G19" i="10"/>
  <c r="E23" i="10"/>
  <c r="G21" i="10"/>
  <c r="G24" i="10"/>
  <c r="G23" i="10" l="1"/>
  <c r="D59" i="9" s="1"/>
</calcChain>
</file>

<file path=xl/sharedStrings.xml><?xml version="1.0" encoding="utf-8"?>
<sst xmlns="http://schemas.openxmlformats.org/spreadsheetml/2006/main" count="56" uniqueCount="54">
  <si>
    <t>※会員番号（半角入力）</t>
  </si>
  <si>
    <t>１．医師　　２．放射線技師　３．臨床検査技師
４．看護師　５．その他</t>
    <phoneticPr fontId="2"/>
  </si>
  <si>
    <t>１．会員　２．非会員</t>
    <phoneticPr fontId="2"/>
  </si>
  <si>
    <t>■　新潟県臨床検査技師会</t>
    <phoneticPr fontId="2"/>
  </si>
  <si>
    <t>■　職　　　種</t>
    <phoneticPr fontId="2"/>
  </si>
  <si>
    <t>■　日本消化器がん検診学会</t>
    <rPh sb="2" eb="4">
      <t>ニホン</t>
    </rPh>
    <phoneticPr fontId="2"/>
  </si>
  <si>
    <t>■　超音波検査士資格の有無</t>
    <phoneticPr fontId="2"/>
  </si>
  <si>
    <t>■　ハンズオン（体験学習）</t>
    <phoneticPr fontId="2"/>
  </si>
  <si>
    <t>■　備　　　　考</t>
    <phoneticPr fontId="2"/>
  </si>
  <si>
    <t>会員の方は、会員番号を入力してください。</t>
    <rPh sb="0" eb="2">
      <t>カイイン</t>
    </rPh>
    <rPh sb="3" eb="4">
      <t>カタ</t>
    </rPh>
    <rPh sb="6" eb="8">
      <t>カイイン</t>
    </rPh>
    <rPh sb="8" eb="10">
      <t>バンゴウ</t>
    </rPh>
    <rPh sb="11" eb="13">
      <t>ニュウリョク</t>
    </rPh>
    <phoneticPr fontId="2"/>
  </si>
  <si>
    <t>０．欠席　１．出席</t>
    <phoneticPr fontId="2"/>
  </si>
  <si>
    <t>※複数回答可</t>
    <phoneticPr fontId="2"/>
  </si>
  <si>
    <t>経験年数</t>
    <phoneticPr fontId="2"/>
  </si>
  <si>
    <t>■　情報交換会(5,000円)</t>
    <phoneticPr fontId="2"/>
  </si>
  <si>
    <t>■　氏　名（漢　字）</t>
    <rPh sb="6" eb="7">
      <t>カン</t>
    </rPh>
    <rPh sb="8" eb="9">
      <t>ジ</t>
    </rPh>
    <phoneticPr fontId="2"/>
  </si>
  <si>
    <t>■　氏　名（カ　ナ）</t>
    <rPh sb="2" eb="3">
      <t>シ</t>
    </rPh>
    <rPh sb="4" eb="5">
      <t>メイ</t>
    </rPh>
    <phoneticPr fontId="2"/>
  </si>
  <si>
    <t>■　連絡先Tel</t>
    <phoneticPr fontId="2"/>
  </si>
  <si>
    <t>■　連絡先FAX</t>
    <rPh sb="2" eb="5">
      <t>レンラクサキ</t>
    </rPh>
    <phoneticPr fontId="2"/>
  </si>
  <si>
    <t>個人
属性</t>
    <rPh sb="0" eb="2">
      <t>コジン</t>
    </rPh>
    <rPh sb="3" eb="5">
      <t>ゾクセイ</t>
    </rPh>
    <phoneticPr fontId="2"/>
  </si>
  <si>
    <t>　　会員番号</t>
    <rPh sb="2" eb="4">
      <t>カイイン</t>
    </rPh>
    <rPh sb="4" eb="6">
      <t>バンゴウ</t>
    </rPh>
    <phoneticPr fontId="2"/>
  </si>
  <si>
    <t>資格</t>
    <rPh sb="0" eb="2">
      <t>シカク</t>
    </rPh>
    <phoneticPr fontId="2"/>
  </si>
  <si>
    <r>
      <rPr>
        <b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．な　　し</t>
    </r>
  </si>
  <si>
    <r>
      <rPr>
        <b/>
        <sz val="1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．循環器</t>
    </r>
  </si>
  <si>
    <r>
      <rPr>
        <b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．消化器</t>
    </r>
  </si>
  <si>
    <r>
      <rPr>
        <b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．泌尿器</t>
    </r>
  </si>
  <si>
    <r>
      <rPr>
        <b/>
        <sz val="11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．体表臓器</t>
    </r>
  </si>
  <si>
    <r>
      <rPr>
        <b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．産婦人科</t>
    </r>
  </si>
  <si>
    <r>
      <rPr>
        <b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．血　 管</t>
    </r>
  </si>
  <si>
    <r>
      <rPr>
        <b/>
        <sz val="11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．健　 診</t>
    </r>
  </si>
  <si>
    <t>セミナー</t>
    <phoneticPr fontId="2"/>
  </si>
  <si>
    <t>経験年数</t>
    <rPh sb="0" eb="2">
      <t>ケイケン</t>
    </rPh>
    <rPh sb="2" eb="4">
      <t>ネンスウ</t>
    </rPh>
    <phoneticPr fontId="2"/>
  </si>
  <si>
    <t>超音波検査士資格の有無</t>
    <phoneticPr fontId="2"/>
  </si>
  <si>
    <t>ここをコピーして貼り付ける
↓</t>
    <rPh sb="8" eb="9">
      <t>ハ</t>
    </rPh>
    <rPh sb="10" eb="11">
      <t>ツ</t>
    </rPh>
    <phoneticPr fontId="2"/>
  </si>
  <si>
    <t>貼り付けるとき、「形式を選択して貼付け」を選び、更に次のように設定する。</t>
    <rPh sb="0" eb="1">
      <t>ハ</t>
    </rPh>
    <rPh sb="2" eb="3">
      <t>ツ</t>
    </rPh>
    <rPh sb="9" eb="11">
      <t>ケイシキ</t>
    </rPh>
    <rPh sb="12" eb="14">
      <t>センタク</t>
    </rPh>
    <rPh sb="16" eb="18">
      <t>ハリツ</t>
    </rPh>
    <rPh sb="21" eb="22">
      <t>エラ</t>
    </rPh>
    <rPh sb="24" eb="25">
      <t>サラ</t>
    </rPh>
    <rPh sb="26" eb="27">
      <t>ツギ</t>
    </rPh>
    <rPh sb="31" eb="33">
      <t>セッテイ</t>
    </rPh>
    <phoneticPr fontId="2"/>
  </si>
  <si>
    <t>参加費</t>
  </si>
  <si>
    <t>非会員</t>
  </si>
  <si>
    <t>■　セミナー参加費</t>
    <phoneticPr fontId="2"/>
  </si>
  <si>
    <t>ライブデモ・セミナー:3</t>
    <phoneticPr fontId="2"/>
  </si>
  <si>
    <t>ハンズオン・セミナー:1.2</t>
    <phoneticPr fontId="2"/>
  </si>
  <si>
    <t>セミナー（午後の講演）:0</t>
    <phoneticPr fontId="2"/>
  </si>
  <si>
    <t>参加費用</t>
    <rPh sb="0" eb="2">
      <t>サンカ</t>
    </rPh>
    <rPh sb="2" eb="4">
      <t>ヒヨウ</t>
    </rPh>
    <phoneticPr fontId="2"/>
  </si>
  <si>
    <t>Ｗｏｒｋ1</t>
    <phoneticPr fontId="2"/>
  </si>
  <si>
    <t>Ｗｏｒｋ2</t>
    <phoneticPr fontId="2"/>
  </si>
  <si>
    <t>■　施　設　名</t>
    <rPh sb="2" eb="3">
      <t>シ</t>
    </rPh>
    <rPh sb="4" eb="5">
      <t>セツ</t>
    </rPh>
    <rPh sb="6" eb="7">
      <t>メイ</t>
    </rPh>
    <phoneticPr fontId="2"/>
  </si>
  <si>
    <t>会員</t>
    <phoneticPr fontId="2"/>
  </si>
  <si>
    <t>日本消化器がん検診学会</t>
    <phoneticPr fontId="2"/>
  </si>
  <si>
    <t>参加費テーブル情報</t>
    <rPh sb="0" eb="3">
      <t>サンカヒ</t>
    </rPh>
    <rPh sb="7" eb="9">
      <t>ジョウホウ</t>
    </rPh>
    <phoneticPr fontId="2"/>
  </si>
  <si>
    <t>０．不参加　１．参加</t>
    <rPh sb="2" eb="3">
      <t>フ</t>
    </rPh>
    <rPh sb="3" eb="5">
      <t>サンカ</t>
    </rPh>
    <rPh sb="8" eb="10">
      <t>サンカ</t>
    </rPh>
    <phoneticPr fontId="2"/>
  </si>
  <si>
    <t>■　ランチョンセミナー（無料）</t>
    <rPh sb="12" eb="14">
      <t>ムリョウ</t>
    </rPh>
    <phoneticPr fontId="2"/>
  </si>
  <si>
    <t>参照シート名</t>
    <rPh sb="0" eb="2">
      <t>サンショウ</t>
    </rPh>
    <rPh sb="5" eb="6">
      <t>メイ</t>
    </rPh>
    <phoneticPr fontId="2"/>
  </si>
  <si>
    <t>費用</t>
    <rPh sb="0" eb="2">
      <t>ヒヨウ</t>
    </rPh>
    <phoneticPr fontId="2"/>
  </si>
  <si>
    <t>申込用紙</t>
    <phoneticPr fontId="2"/>
  </si>
  <si>
    <r>
      <t xml:space="preserve">０．不参加　１．腹  部　２．乳　腺
３．ライブデモ
</t>
    </r>
    <r>
      <rPr>
        <b/>
        <sz val="11"/>
        <color theme="1"/>
        <rFont val="ＭＳ ゴシック"/>
        <family val="3"/>
        <charset val="128"/>
      </rPr>
      <t>※</t>
    </r>
    <r>
      <rPr>
        <b/>
        <sz val="11"/>
        <rFont val="ＭＳ ゴシック"/>
        <family val="3"/>
        <charset val="128"/>
      </rPr>
      <t>ランチョンセミナー・</t>
    </r>
    <r>
      <rPr>
        <b/>
        <sz val="11"/>
        <color theme="1"/>
        <rFont val="ＭＳ ゴシック"/>
        <family val="3"/>
        <charset val="128"/>
      </rPr>
      <t>午後の講演から参加を　　　　　　ご希望の方は”0”を入力してください。</t>
    </r>
    <rPh sb="58" eb="59">
      <t>カタ</t>
    </rPh>
    <phoneticPr fontId="2"/>
  </si>
  <si>
    <r>
      <t>第１</t>
    </r>
    <r>
      <rPr>
        <b/>
        <sz val="22"/>
        <rFont val="ＭＳ ゴシック"/>
        <family val="3"/>
        <charset val="128"/>
      </rPr>
      <t>４</t>
    </r>
    <r>
      <rPr>
        <b/>
        <sz val="22"/>
        <color theme="1"/>
        <rFont val="ＭＳ ゴシック"/>
        <family val="3"/>
        <charset val="128"/>
      </rPr>
      <t>回超音波セミナーin新潟　申し込みフォーム</t>
    </r>
    <rPh sb="0" eb="1">
      <t>ダイ</t>
    </rPh>
    <rPh sb="3" eb="4">
      <t>カイ</t>
    </rPh>
    <rPh sb="4" eb="7">
      <t>チョウオンパ</t>
    </rPh>
    <rPh sb="13" eb="15">
      <t>ニイガタ</t>
    </rPh>
    <rPh sb="16" eb="17">
      <t>モウ</t>
    </rPh>
    <rPh sb="18" eb="1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</si>
</sst>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indent="3"/>
    </xf>
    <xf numFmtId="0" fontId="0" fillId="23" borderId="0" xfId="0" applyFont="1" applyFill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3" fontId="0" fillId="23" borderId="0" xfId="0" applyNumberFormat="1" applyFont="1" applyFill="1"/>
    <xf numFmtId="0" fontId="27" fillId="0" borderId="0" xfId="0" applyFont="1" applyAlignment="1">
      <alignment wrapText="1"/>
    </xf>
    <xf numFmtId="0" fontId="31" fillId="0" borderId="0" xfId="0" applyFont="1"/>
    <xf numFmtId="0" fontId="3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6" fillId="24" borderId="2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wrapText="1" indent="1"/>
    </xf>
    <xf numFmtId="0" fontId="37" fillId="0" borderId="0" xfId="0" applyFont="1" applyFill="1" applyBorder="1" applyAlignment="1">
      <alignment horizontal="left" vertical="center" wrapText="1" indent="1"/>
    </xf>
    <xf numFmtId="0" fontId="37" fillId="0" borderId="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21" xfId="0" applyFont="1" applyBorder="1" applyAlignment="1">
      <alignment horizontal="left"/>
    </xf>
    <xf numFmtId="0" fontId="35" fillId="0" borderId="21" xfId="0" applyFont="1" applyBorder="1" applyAlignment="1">
      <alignment horizontal="center" vertical="center"/>
    </xf>
    <xf numFmtId="0" fontId="35" fillId="0" borderId="1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8" xfId="0" applyBorder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left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6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17" xfId="0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6" fillId="0" borderId="15" xfId="0" applyFont="1" applyFill="1" applyBorder="1" applyAlignment="1">
      <alignment horizontal="left" vertical="center"/>
    </xf>
    <xf numFmtId="0" fontId="0" fillId="0" borderId="15" xfId="0" applyBorder="1"/>
    <xf numFmtId="0" fontId="0" fillId="0" borderId="19" xfId="0" applyBorder="1"/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37" fillId="0" borderId="15" xfId="0" applyFont="1" applyFill="1" applyBorder="1" applyAlignment="1">
      <alignment horizontal="left" vertical="top" wrapText="1" indent="1"/>
    </xf>
    <xf numFmtId="0" fontId="1" fillId="0" borderId="21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7" fillId="0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6" fillId="0" borderId="21" xfId="0" applyFont="1" applyBorder="1"/>
    <xf numFmtId="0" fontId="36" fillId="0" borderId="25" xfId="0" applyFont="1" applyFill="1" applyBorder="1" applyAlignment="1">
      <alignment horizontal="left" vertical="center"/>
    </xf>
    <xf numFmtId="0" fontId="1" fillId="0" borderId="25" xfId="0" applyFont="1" applyBorder="1"/>
    <xf numFmtId="0" fontId="6" fillId="0" borderId="25" xfId="0" applyFont="1" applyBorder="1"/>
    <xf numFmtId="0" fontId="39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left" vertical="center"/>
    </xf>
    <xf numFmtId="0" fontId="0" fillId="25" borderId="0" xfId="0" applyFill="1"/>
    <xf numFmtId="0" fontId="34" fillId="0" borderId="28" xfId="0" applyFont="1" applyBorder="1" applyAlignment="1">
      <alignment horizontal="justify" vertical="center" wrapText="1"/>
    </xf>
    <xf numFmtId="3" fontId="33" fillId="0" borderId="28" xfId="0" applyNumberFormat="1" applyFont="1" applyBorder="1" applyAlignment="1">
      <alignment horizontal="right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5" fillId="26" borderId="13" xfId="0" applyFont="1" applyFill="1" applyBorder="1" applyAlignment="1">
      <alignment horizontal="left" vertical="center"/>
    </xf>
    <xf numFmtId="0" fontId="35" fillId="26" borderId="20" xfId="0" applyFont="1" applyFill="1" applyBorder="1" applyAlignment="1">
      <alignment horizontal="left" vertical="center"/>
    </xf>
    <xf numFmtId="0" fontId="35" fillId="26" borderId="16" xfId="0" applyFont="1" applyFill="1" applyBorder="1" applyAlignment="1">
      <alignment horizontal="left" vertical="center"/>
    </xf>
    <xf numFmtId="0" fontId="37" fillId="26" borderId="13" xfId="0" applyFont="1" applyFill="1" applyBorder="1" applyAlignment="1">
      <alignment wrapText="1"/>
    </xf>
    <xf numFmtId="0" fontId="36" fillId="26" borderId="16" xfId="0" applyFont="1" applyFill="1" applyBorder="1" applyAlignment="1">
      <alignment horizontal="left" vertical="center"/>
    </xf>
    <xf numFmtId="0" fontId="36" fillId="26" borderId="20" xfId="0" applyFont="1" applyFill="1" applyBorder="1" applyAlignment="1">
      <alignment horizontal="left" vertical="center"/>
    </xf>
    <xf numFmtId="0" fontId="37" fillId="26" borderId="13" xfId="0" applyFont="1" applyFill="1" applyBorder="1" applyAlignment="1">
      <alignment horizontal="left" indent="1"/>
    </xf>
    <xf numFmtId="0" fontId="37" fillId="26" borderId="13" xfId="0" applyFont="1" applyFill="1" applyBorder="1" applyAlignment="1">
      <alignment horizontal="left" vertical="center" indent="1"/>
    </xf>
    <xf numFmtId="0" fontId="36" fillId="26" borderId="13" xfId="0" applyFont="1" applyFill="1" applyBorder="1" applyAlignment="1">
      <alignment horizontal="left" vertical="center"/>
    </xf>
    <xf numFmtId="0" fontId="37" fillId="26" borderId="16" xfId="0" applyFont="1" applyFill="1" applyBorder="1" applyAlignment="1">
      <alignment horizontal="left" vertical="top" wrapText="1" indent="1"/>
    </xf>
    <xf numFmtId="0" fontId="37" fillId="26" borderId="13" xfId="0" applyFont="1" applyFill="1" applyBorder="1" applyAlignment="1">
      <alignment horizontal="left" wrapText="1" indent="1"/>
    </xf>
    <xf numFmtId="0" fontId="37" fillId="26" borderId="13" xfId="0" applyFont="1" applyFill="1" applyBorder="1" applyAlignment="1">
      <alignment horizontal="left" vertical="center" wrapText="1" indent="1"/>
    </xf>
    <xf numFmtId="0" fontId="37" fillId="26" borderId="13" xfId="0" applyFont="1" applyFill="1" applyBorder="1" applyAlignment="1">
      <alignment horizontal="left" vertical="center"/>
    </xf>
    <xf numFmtId="0" fontId="37" fillId="26" borderId="14" xfId="0" applyFont="1" applyFill="1" applyBorder="1" applyAlignment="1">
      <alignment horizontal="left" vertical="center"/>
    </xf>
    <xf numFmtId="0" fontId="36" fillId="26" borderId="14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5" fontId="41" fillId="0" borderId="29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horizontal="center"/>
    </xf>
    <xf numFmtId="0" fontId="43" fillId="26" borderId="13" xfId="0" applyFont="1" applyFill="1" applyBorder="1" applyAlignment="1">
      <alignment horizontal="left" vertical="center"/>
    </xf>
    <xf numFmtId="0" fontId="27" fillId="26" borderId="13" xfId="0" applyFont="1" applyFill="1" applyBorder="1" applyAlignment="1">
      <alignment wrapText="1"/>
    </xf>
    <xf numFmtId="0" fontId="26" fillId="26" borderId="10" xfId="0" applyFont="1" applyFill="1" applyBorder="1" applyAlignment="1">
      <alignment horizontal="left" vertical="center"/>
    </xf>
    <xf numFmtId="0" fontId="26" fillId="26" borderId="12" xfId="0" applyFont="1" applyFill="1" applyBorder="1" applyAlignment="1">
      <alignment horizontal="left" vertical="center"/>
    </xf>
    <xf numFmtId="0" fontId="26" fillId="26" borderId="10" xfId="0" applyFont="1" applyFill="1" applyBorder="1" applyAlignment="1">
      <alignment horizontal="left" vertical="top"/>
    </xf>
    <xf numFmtId="0" fontId="26" fillId="26" borderId="11" xfId="0" applyFont="1" applyFill="1" applyBorder="1" applyAlignment="1">
      <alignment horizontal="left" vertical="top"/>
    </xf>
    <xf numFmtId="0" fontId="26" fillId="26" borderId="12" xfId="0" applyFont="1" applyFill="1" applyBorder="1" applyAlignment="1">
      <alignment horizontal="left" vertical="top"/>
    </xf>
    <xf numFmtId="6" fontId="26" fillId="25" borderId="0" xfId="42" applyFont="1" applyFill="1" applyAlignment="1">
      <alignment horizontal="center" vertical="center"/>
    </xf>
    <xf numFmtId="0" fontId="26" fillId="26" borderId="10" xfId="0" applyFont="1" applyFill="1" applyBorder="1" applyAlignment="1">
      <alignment vertical="center"/>
    </xf>
    <xf numFmtId="0" fontId="26" fillId="26" borderId="12" xfId="0" applyFont="1" applyFill="1" applyBorder="1" applyAlignment="1">
      <alignment vertical="center"/>
    </xf>
    <xf numFmtId="0" fontId="26" fillId="26" borderId="23" xfId="0" applyFont="1" applyFill="1" applyBorder="1" applyAlignment="1">
      <alignment vertical="center"/>
    </xf>
    <xf numFmtId="0" fontId="26" fillId="26" borderId="24" xfId="0" applyFont="1" applyFill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3" fillId="26" borderId="10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12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/>
    </xf>
    <xf numFmtId="0" fontId="0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2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fmlaLink="#REF!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fmlaLink="#REF!" lockText="1" noThreeD="1"/>
</file>

<file path=xl/ctrlProps/ctrlProp4.xml><?xml version="1.0" encoding="utf-8"?>
<formControlPr xmlns="http://schemas.microsoft.com/office/spreadsheetml/2009/9/main" objectType="CheckBox" checked="Checked" fmlaLink="#REF!" lockText="1" noThreeD="1"/>
</file>

<file path=xl/ctrlProps/ctrlProp5.xml><?xml version="1.0" encoding="utf-8"?>
<formControlPr xmlns="http://schemas.microsoft.com/office/spreadsheetml/2009/9/main" objectType="CheckBox" checked="Checked" fmlaLink="#REF!" lockText="1" noThreeD="1"/>
</file>

<file path=xl/ctrlProps/ctrlProp6.xml><?xml version="1.0" encoding="utf-8"?>
<formControlPr xmlns="http://schemas.microsoft.com/office/spreadsheetml/2009/9/main" objectType="CheckBox" checked="Checked" fmlaLink="#REF!" lockText="1" noThreeD="1"/>
</file>

<file path=xl/ctrlProps/ctrlProp7.xml><?xml version="1.0" encoding="utf-8"?>
<formControlPr xmlns="http://schemas.microsoft.com/office/spreadsheetml/2009/9/main" objectType="CheckBox" checked="Checked" fmlaLink="#REF!" lockText="1" noThreeD="1"/>
</file>

<file path=xl/ctrlProps/ctrlProp8.xml><?xml version="1.0" encoding="utf-8"?>
<formControlPr xmlns="http://schemas.microsoft.com/office/spreadsheetml/2009/9/main" objectType="CheckBox" checked="Checked" fmlaLink="#REF!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57150</xdr:rowOff>
        </xdr:from>
        <xdr:to>
          <xdr:col>4</xdr:col>
          <xdr:colOff>228600</xdr:colOff>
          <xdr:row>37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35</xdr:row>
          <xdr:rowOff>76200</xdr:rowOff>
        </xdr:from>
        <xdr:to>
          <xdr:col>6</xdr:col>
          <xdr:colOff>38100</xdr:colOff>
          <xdr:row>37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76200</xdr:rowOff>
        </xdr:from>
        <xdr:to>
          <xdr:col>7</xdr:col>
          <xdr:colOff>428625</xdr:colOff>
          <xdr:row>37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171450</xdr:rowOff>
        </xdr:from>
        <xdr:to>
          <xdr:col>4</xdr:col>
          <xdr:colOff>295275</xdr:colOff>
          <xdr:row>37</xdr:row>
          <xdr:rowOff>228600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36</xdr:row>
          <xdr:rowOff>171450</xdr:rowOff>
        </xdr:from>
        <xdr:to>
          <xdr:col>6</xdr:col>
          <xdr:colOff>38100</xdr:colOff>
          <xdr:row>37</xdr:row>
          <xdr:rowOff>228600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体表臓器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200025</xdr:rowOff>
        </xdr:from>
        <xdr:to>
          <xdr:col>7</xdr:col>
          <xdr:colOff>419100</xdr:colOff>
          <xdr:row>37</xdr:row>
          <xdr:rowOff>247650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産婦人科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152400</xdr:rowOff>
        </xdr:from>
        <xdr:to>
          <xdr:col>4</xdr:col>
          <xdr:colOff>295275</xdr:colOff>
          <xdr:row>37</xdr:row>
          <xdr:rowOff>438150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　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37</xdr:row>
          <xdr:rowOff>171450</xdr:rowOff>
        </xdr:from>
        <xdr:to>
          <xdr:col>6</xdr:col>
          <xdr:colOff>38100</xdr:colOff>
          <xdr:row>37</xdr:row>
          <xdr:rowOff>457200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　 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6</xdr:row>
      <xdr:rowOff>114300</xdr:rowOff>
    </xdr:from>
    <xdr:to>
      <xdr:col>14</xdr:col>
      <xdr:colOff>395287</xdr:colOff>
      <xdr:row>23</xdr:row>
      <xdr:rowOff>76200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" t="47076" r="73656" b="13480"/>
        <a:stretch/>
      </xdr:blipFill>
      <xdr:spPr>
        <a:xfrm>
          <a:off x="6858000" y="1600200"/>
          <a:ext cx="4986337" cy="3848100"/>
        </a:xfrm>
        <a:prstGeom prst="rect">
          <a:avLst/>
        </a:prstGeom>
      </xdr:spPr>
    </xdr:pic>
    <xdr:clientData/>
  </xdr:twoCellAnchor>
  <xdr:twoCellAnchor>
    <xdr:from>
      <xdr:col>7</xdr:col>
      <xdr:colOff>1095375</xdr:colOff>
      <xdr:row>10</xdr:row>
      <xdr:rowOff>190500</xdr:rowOff>
    </xdr:from>
    <xdr:to>
      <xdr:col>8</xdr:col>
      <xdr:colOff>361950</xdr:colOff>
      <xdr:row>12</xdr:row>
      <xdr:rowOff>28575</xdr:rowOff>
    </xdr:to>
    <xdr:sp macro="" textlink="">
      <xdr:nvSpPr>
        <xdr:cNvPr id="3" name="円/楕円 2"/>
        <xdr:cNvSpPr/>
      </xdr:nvSpPr>
      <xdr:spPr>
        <a:xfrm>
          <a:off x="6924675" y="2590800"/>
          <a:ext cx="609600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552450</xdr:colOff>
      <xdr:row>19</xdr:row>
      <xdr:rowOff>57150</xdr:rowOff>
    </xdr:from>
    <xdr:to>
      <xdr:col>13</xdr:col>
      <xdr:colOff>142875</xdr:colOff>
      <xdr:row>20</xdr:row>
      <xdr:rowOff>123825</xdr:rowOff>
    </xdr:to>
    <xdr:sp macro="" textlink="">
      <xdr:nvSpPr>
        <xdr:cNvPr id="4" name="円/楕円 3"/>
        <xdr:cNvSpPr/>
      </xdr:nvSpPr>
      <xdr:spPr>
        <a:xfrm>
          <a:off x="9220200" y="4514850"/>
          <a:ext cx="1676400" cy="2952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N59"/>
  <sheetViews>
    <sheetView showGridLines="0" tabSelected="1" topLeftCell="A10" zoomScale="85" zoomScaleNormal="85" workbookViewId="0">
      <selection activeCell="E10" sqref="E10"/>
    </sheetView>
  </sheetViews>
  <sheetFormatPr defaultRowHeight="18" customHeight="1" x14ac:dyDescent="0.15"/>
  <cols>
    <col min="1" max="1" width="4.125" customWidth="1"/>
    <col min="2" max="2" width="51.125" style="82" bestFit="1" customWidth="1"/>
    <col min="3" max="3" width="3.5" style="21" customWidth="1"/>
    <col min="4" max="4" width="8.25" style="81" customWidth="1"/>
    <col min="5" max="257" width="8.25" customWidth="1"/>
  </cols>
  <sheetData>
    <row r="2" spans="2:14" ht="26.25" customHeight="1" x14ac:dyDescent="0.15">
      <c r="B2" s="123" t="s">
        <v>53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14.25" customHeight="1" x14ac:dyDescent="0.15"/>
    <row r="4" spans="2:14" ht="5.25" customHeight="1" thickBot="1" x14ac:dyDescent="0.25">
      <c r="B4" s="84"/>
      <c r="C4" s="31"/>
      <c r="D4" s="33"/>
      <c r="E4" s="32"/>
      <c r="F4" s="32"/>
      <c r="G4" s="32"/>
      <c r="H4" s="32"/>
      <c r="I4" s="32"/>
      <c r="J4" s="32"/>
      <c r="K4" s="32"/>
      <c r="L4" s="32"/>
      <c r="M4" s="32"/>
      <c r="N4" s="34"/>
    </row>
    <row r="5" spans="2:14" ht="22.5" customHeight="1" thickBot="1" x14ac:dyDescent="0.2">
      <c r="B5" s="83" t="s">
        <v>14</v>
      </c>
      <c r="C5" s="22"/>
      <c r="D5" s="120"/>
      <c r="E5" s="121"/>
      <c r="F5" s="121"/>
      <c r="G5" s="121"/>
      <c r="H5" s="122"/>
      <c r="I5" s="35"/>
      <c r="J5" s="35"/>
      <c r="K5" s="35"/>
      <c r="L5" s="35"/>
      <c r="M5" s="36"/>
      <c r="N5" s="37"/>
    </row>
    <row r="6" spans="2:14" ht="3.75" customHeight="1" x14ac:dyDescent="0.2">
      <c r="B6" s="83"/>
      <c r="C6" s="22"/>
      <c r="D6" s="39"/>
      <c r="E6" s="38"/>
      <c r="F6" s="38"/>
      <c r="G6" s="38"/>
      <c r="H6" s="38"/>
      <c r="I6" s="38"/>
      <c r="J6" s="38"/>
      <c r="K6" s="38"/>
      <c r="L6" s="38"/>
      <c r="M6" s="38"/>
      <c r="N6" s="40"/>
    </row>
    <row r="7" spans="2:14" ht="4.5" customHeight="1" thickBot="1" x14ac:dyDescent="0.25">
      <c r="B7" s="84"/>
      <c r="C7" s="31"/>
      <c r="D7" s="33"/>
      <c r="E7" s="32"/>
      <c r="F7" s="32"/>
      <c r="G7" s="32"/>
      <c r="H7" s="32"/>
      <c r="I7" s="32"/>
      <c r="J7" s="32"/>
      <c r="K7" s="32"/>
      <c r="L7" s="32"/>
      <c r="M7" s="32"/>
      <c r="N7" s="34"/>
    </row>
    <row r="8" spans="2:14" ht="22.5" customHeight="1" thickBot="1" x14ac:dyDescent="0.2">
      <c r="B8" s="83" t="s">
        <v>15</v>
      </c>
      <c r="C8" s="22"/>
      <c r="D8" s="120"/>
      <c r="E8" s="121"/>
      <c r="F8" s="121"/>
      <c r="G8" s="121"/>
      <c r="H8" s="122"/>
      <c r="I8" s="35"/>
      <c r="J8" s="35"/>
      <c r="K8" s="35"/>
      <c r="L8" s="35"/>
      <c r="M8" s="36"/>
      <c r="N8" s="37"/>
    </row>
    <row r="9" spans="2:14" ht="3.75" customHeight="1" x14ac:dyDescent="0.2">
      <c r="B9" s="85"/>
      <c r="C9" s="41"/>
      <c r="D9" s="76"/>
      <c r="E9" s="77"/>
      <c r="F9" s="77"/>
      <c r="G9" s="77"/>
      <c r="H9" s="77"/>
      <c r="I9" s="77"/>
      <c r="J9" s="77"/>
      <c r="K9" s="77"/>
      <c r="L9" s="77"/>
      <c r="M9" s="42"/>
      <c r="N9" s="43"/>
    </row>
    <row r="10" spans="2:14" ht="2.25" customHeight="1" thickBot="1" x14ac:dyDescent="0.25">
      <c r="B10" s="83"/>
      <c r="C10" s="22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spans="2:14" ht="22.5" customHeight="1" thickBot="1" x14ac:dyDescent="0.2">
      <c r="B11" s="83" t="s">
        <v>43</v>
      </c>
      <c r="C11" s="22"/>
      <c r="D11" s="120"/>
      <c r="E11" s="121"/>
      <c r="F11" s="121"/>
      <c r="G11" s="121"/>
      <c r="H11" s="121"/>
      <c r="I11" s="121"/>
      <c r="J11" s="121"/>
      <c r="K11" s="121"/>
      <c r="L11" s="122"/>
      <c r="M11" s="36"/>
      <c r="N11" s="37"/>
    </row>
    <row r="12" spans="2:14" ht="3" customHeight="1" x14ac:dyDescent="0.2">
      <c r="B12" s="83"/>
      <c r="C12" s="22"/>
      <c r="D12" s="39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spans="2:14" ht="3.75" customHeight="1" thickBot="1" x14ac:dyDescent="0.25">
      <c r="B13" s="84"/>
      <c r="C13" s="31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4"/>
    </row>
    <row r="14" spans="2:14" ht="22.5" customHeight="1" thickBot="1" x14ac:dyDescent="0.2">
      <c r="B14" s="83" t="s">
        <v>16</v>
      </c>
      <c r="C14" s="22"/>
      <c r="D14" s="120"/>
      <c r="E14" s="121"/>
      <c r="F14" s="122"/>
      <c r="G14" s="35"/>
      <c r="H14" s="35"/>
      <c r="I14" s="35"/>
      <c r="J14" s="35"/>
      <c r="K14" s="35"/>
      <c r="L14" s="35"/>
      <c r="M14" s="36"/>
      <c r="N14" s="37"/>
    </row>
    <row r="15" spans="2:14" ht="3" customHeight="1" x14ac:dyDescent="0.2">
      <c r="B15" s="85"/>
      <c r="C15" s="41"/>
      <c r="D15" s="76"/>
      <c r="E15" s="77"/>
      <c r="F15" s="77"/>
      <c r="G15" s="77"/>
      <c r="H15" s="77"/>
      <c r="I15" s="77"/>
      <c r="J15" s="77"/>
      <c r="K15" s="77"/>
      <c r="L15" s="77"/>
      <c r="M15" s="42"/>
      <c r="N15" s="43"/>
    </row>
    <row r="16" spans="2:14" ht="4.5" customHeight="1" thickBot="1" x14ac:dyDescent="0.25">
      <c r="B16" s="83"/>
      <c r="C16" s="22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2:14" ht="22.5" customHeight="1" thickBot="1" x14ac:dyDescent="0.2">
      <c r="B17" s="83" t="s">
        <v>17</v>
      </c>
      <c r="C17" s="22"/>
      <c r="D17" s="120"/>
      <c r="E17" s="121"/>
      <c r="F17" s="122"/>
      <c r="G17" s="35"/>
      <c r="H17" s="35"/>
      <c r="I17" s="35"/>
      <c r="J17" s="35"/>
      <c r="K17" s="35"/>
      <c r="L17" s="35"/>
      <c r="M17" s="36"/>
      <c r="N17" s="37"/>
    </row>
    <row r="18" spans="2:14" ht="4.5" customHeight="1" x14ac:dyDescent="0.2">
      <c r="B18" s="85"/>
      <c r="C18" s="41"/>
      <c r="D18" s="76"/>
      <c r="E18" s="77"/>
      <c r="F18" s="77"/>
      <c r="G18" s="77"/>
      <c r="H18" s="77"/>
      <c r="I18" s="77"/>
      <c r="J18" s="77"/>
      <c r="K18" s="77"/>
      <c r="L18" s="77"/>
      <c r="M18" s="42"/>
      <c r="N18" s="43"/>
    </row>
    <row r="19" spans="2:14" ht="6.75" customHeight="1" x14ac:dyDescent="0.15">
      <c r="B19" s="18"/>
      <c r="C19" s="23"/>
      <c r="D19" s="19"/>
      <c r="E19" s="11"/>
      <c r="F19" s="11"/>
      <c r="G19" s="11"/>
      <c r="H19" s="11"/>
      <c r="I19" s="11"/>
      <c r="J19" s="11"/>
      <c r="K19" s="11"/>
      <c r="L19" s="11"/>
    </row>
    <row r="20" spans="2:14" ht="3" customHeight="1" thickBot="1" x14ac:dyDescent="0.2">
      <c r="B20" s="20"/>
      <c r="C20" s="44"/>
      <c r="D20" s="45"/>
      <c r="E20" s="46"/>
      <c r="F20" s="46"/>
      <c r="G20" s="46"/>
      <c r="H20" s="46"/>
      <c r="I20" s="46"/>
      <c r="J20" s="46"/>
      <c r="K20" s="46"/>
      <c r="L20" s="46"/>
      <c r="M20" s="47"/>
      <c r="N20" s="48"/>
    </row>
    <row r="21" spans="2:14" ht="18" customHeight="1" thickBot="1" x14ac:dyDescent="0.2">
      <c r="B21" s="83" t="s">
        <v>4</v>
      </c>
      <c r="C21" s="22"/>
      <c r="D21" s="115"/>
      <c r="E21" s="116"/>
      <c r="F21" s="13"/>
      <c r="G21" s="35"/>
      <c r="H21" s="35"/>
      <c r="I21" s="35"/>
      <c r="J21" s="35"/>
      <c r="K21" s="35"/>
      <c r="L21" s="35"/>
      <c r="M21" s="36"/>
      <c r="N21" s="37"/>
    </row>
    <row r="22" spans="2:14" ht="30" customHeight="1" x14ac:dyDescent="0.15">
      <c r="B22" s="86" t="s">
        <v>1</v>
      </c>
      <c r="C22" s="25"/>
      <c r="D22" s="49"/>
      <c r="E22" s="35"/>
      <c r="F22" s="50"/>
      <c r="G22" s="35"/>
      <c r="H22" s="35"/>
      <c r="I22" s="35"/>
      <c r="J22" s="35"/>
      <c r="K22" s="35"/>
      <c r="L22" s="35"/>
      <c r="M22" s="36"/>
      <c r="N22" s="37"/>
    </row>
    <row r="23" spans="2:14" ht="6.75" customHeight="1" x14ac:dyDescent="0.15">
      <c r="B23" s="87"/>
      <c r="C23" s="51"/>
      <c r="D23" s="78"/>
      <c r="E23" s="79"/>
      <c r="F23" s="79"/>
      <c r="G23" s="79"/>
      <c r="H23" s="79"/>
      <c r="I23" s="79"/>
      <c r="J23" s="79"/>
      <c r="K23" s="79"/>
      <c r="L23" s="79"/>
      <c r="M23" s="52"/>
      <c r="N23" s="53"/>
    </row>
    <row r="24" spans="2:14" ht="6.75" customHeight="1" x14ac:dyDescent="0.15">
      <c r="B24" s="18"/>
      <c r="C24" s="23"/>
      <c r="E24" s="11"/>
      <c r="F24" s="12"/>
      <c r="G24" s="11"/>
      <c r="H24" s="11"/>
      <c r="I24" s="11"/>
      <c r="J24" s="11"/>
      <c r="K24" s="11"/>
      <c r="L24" s="11"/>
    </row>
    <row r="25" spans="2:14" ht="6.75" customHeight="1" thickBot="1" x14ac:dyDescent="0.2">
      <c r="B25" s="88"/>
      <c r="C25" s="44"/>
      <c r="D25" s="54"/>
      <c r="E25" s="46"/>
      <c r="F25" s="55"/>
      <c r="G25" s="46"/>
      <c r="H25" s="46"/>
      <c r="I25" s="46"/>
      <c r="J25" s="46"/>
      <c r="K25" s="46"/>
      <c r="L25" s="46"/>
      <c r="M25" s="47"/>
      <c r="N25" s="48"/>
    </row>
    <row r="26" spans="2:14" ht="18" customHeight="1" thickBot="1" x14ac:dyDescent="0.2">
      <c r="B26" s="83" t="s">
        <v>3</v>
      </c>
      <c r="C26" s="22"/>
      <c r="D26" s="117"/>
      <c r="E26" s="118"/>
      <c r="F26" s="13"/>
      <c r="G26" s="35"/>
      <c r="H26" s="35"/>
      <c r="I26" s="35"/>
      <c r="J26" s="35"/>
      <c r="K26" s="35"/>
      <c r="L26" s="35"/>
      <c r="M26" s="36"/>
      <c r="N26" s="37"/>
    </row>
    <row r="27" spans="2:14" ht="18" customHeight="1" thickBot="1" x14ac:dyDescent="0.2">
      <c r="B27" s="89" t="s">
        <v>2</v>
      </c>
      <c r="C27" s="26"/>
      <c r="D27" s="49"/>
      <c r="E27" s="35"/>
      <c r="F27" s="50"/>
      <c r="G27" s="35"/>
      <c r="H27" s="35"/>
      <c r="I27" s="35"/>
      <c r="J27" s="35"/>
      <c r="K27" s="35"/>
      <c r="L27" s="35"/>
      <c r="M27" s="36"/>
      <c r="N27" s="37"/>
    </row>
    <row r="28" spans="2:14" ht="22.5" customHeight="1" thickBot="1" x14ac:dyDescent="0.2">
      <c r="B28" s="90" t="s">
        <v>9</v>
      </c>
      <c r="C28" s="27"/>
      <c r="D28" s="115"/>
      <c r="E28" s="116"/>
      <c r="F28" s="50"/>
      <c r="G28" s="35"/>
      <c r="H28" s="35"/>
      <c r="I28" s="35"/>
      <c r="J28" s="35"/>
      <c r="K28" s="35"/>
      <c r="L28" s="35"/>
      <c r="M28" s="36"/>
      <c r="N28" s="37"/>
    </row>
    <row r="29" spans="2:14" ht="18" customHeight="1" x14ac:dyDescent="0.15">
      <c r="B29" s="90" t="s">
        <v>0</v>
      </c>
      <c r="C29" s="27"/>
      <c r="D29" s="49"/>
      <c r="E29" s="35"/>
      <c r="F29" s="50"/>
      <c r="G29" s="35"/>
      <c r="H29" s="35"/>
      <c r="I29" s="35"/>
      <c r="J29" s="35"/>
      <c r="K29" s="35"/>
      <c r="L29" s="35"/>
      <c r="M29" s="36"/>
      <c r="N29" s="37"/>
    </row>
    <row r="30" spans="2:14" ht="7.5" customHeight="1" x14ac:dyDescent="0.15">
      <c r="B30" s="87"/>
      <c r="C30" s="51"/>
      <c r="D30" s="64"/>
      <c r="E30" s="79"/>
      <c r="F30" s="80"/>
      <c r="G30" s="79"/>
      <c r="H30" s="79"/>
      <c r="I30" s="79"/>
      <c r="J30" s="79"/>
      <c r="K30" s="79"/>
      <c r="L30" s="79"/>
      <c r="M30" s="52"/>
      <c r="N30" s="53"/>
    </row>
    <row r="31" spans="2:14" ht="6.75" customHeight="1" x14ac:dyDescent="0.15">
      <c r="B31" s="18"/>
      <c r="C31" s="23"/>
      <c r="F31" s="3"/>
    </row>
    <row r="32" spans="2:14" ht="6.75" customHeight="1" thickBot="1" x14ac:dyDescent="0.2">
      <c r="B32" s="88"/>
      <c r="C32" s="44"/>
      <c r="D32" s="54"/>
      <c r="E32" s="46"/>
      <c r="F32" s="55"/>
      <c r="G32" s="46"/>
      <c r="H32" s="46"/>
      <c r="I32" s="46"/>
      <c r="J32" s="46"/>
      <c r="K32" s="46"/>
      <c r="L32" s="46"/>
      <c r="M32" s="47"/>
      <c r="N32" s="48"/>
    </row>
    <row r="33" spans="2:14" ht="18" customHeight="1" thickBot="1" x14ac:dyDescent="0.2">
      <c r="B33" s="83" t="s">
        <v>5</v>
      </c>
      <c r="C33" s="22"/>
      <c r="D33" s="115"/>
      <c r="E33" s="116"/>
      <c r="F33" s="13"/>
      <c r="G33" s="35"/>
      <c r="H33" s="35"/>
      <c r="I33" s="35"/>
      <c r="J33" s="35"/>
      <c r="K33" s="35"/>
      <c r="L33" s="35"/>
      <c r="M33" s="36"/>
      <c r="N33" s="37"/>
    </row>
    <row r="34" spans="2:14" ht="18" customHeight="1" x14ac:dyDescent="0.15">
      <c r="B34" s="89" t="s">
        <v>2</v>
      </c>
      <c r="C34" s="26"/>
      <c r="D34" s="49"/>
      <c r="E34" s="36"/>
      <c r="F34" s="56"/>
      <c r="G34" s="36"/>
      <c r="H34" s="36"/>
      <c r="I34" s="36"/>
      <c r="J34" s="36"/>
      <c r="K34" s="36"/>
      <c r="L34" s="36"/>
      <c r="M34" s="36"/>
      <c r="N34" s="37"/>
    </row>
    <row r="35" spans="2:14" ht="6.75" customHeight="1" x14ac:dyDescent="0.15">
      <c r="B35" s="91"/>
      <c r="C35" s="24"/>
      <c r="D35" s="49"/>
      <c r="E35" s="36"/>
      <c r="F35" s="56"/>
      <c r="G35" s="36"/>
      <c r="H35" s="36"/>
      <c r="I35" s="36"/>
      <c r="J35" s="36"/>
      <c r="K35" s="36"/>
      <c r="L35" s="36"/>
      <c r="M35" s="36"/>
      <c r="N35" s="37"/>
    </row>
    <row r="36" spans="2:14" ht="6.75" customHeight="1" x14ac:dyDescent="0.15">
      <c r="B36" s="88"/>
      <c r="C36" s="44"/>
      <c r="D36" s="54"/>
      <c r="E36" s="47"/>
      <c r="F36" s="59"/>
      <c r="G36" s="47"/>
      <c r="H36" s="47"/>
      <c r="I36" s="47"/>
      <c r="J36" s="47"/>
      <c r="K36" s="47"/>
      <c r="L36" s="47"/>
      <c r="M36" s="47"/>
      <c r="N36" s="48"/>
    </row>
    <row r="37" spans="2:14" ht="18" customHeight="1" x14ac:dyDescent="0.2">
      <c r="B37" s="83" t="s">
        <v>6</v>
      </c>
      <c r="C37" s="22"/>
      <c r="D37" s="49"/>
      <c r="E37" s="36"/>
      <c r="F37" s="1"/>
      <c r="G37" s="57"/>
      <c r="H37" s="36"/>
      <c r="I37" s="36"/>
      <c r="J37" s="36"/>
      <c r="K37" s="36"/>
      <c r="L37" s="36"/>
      <c r="M37" s="36"/>
      <c r="N37" s="37"/>
    </row>
    <row r="38" spans="2:14" ht="53.25" customHeight="1" x14ac:dyDescent="0.15">
      <c r="B38" s="92" t="s">
        <v>11</v>
      </c>
      <c r="C38" s="58"/>
      <c r="D38" s="119"/>
      <c r="E38" s="119"/>
      <c r="F38" s="119"/>
      <c r="G38" s="119"/>
      <c r="H38" s="119"/>
      <c r="I38" s="65"/>
      <c r="J38" s="65"/>
      <c r="K38" s="65"/>
      <c r="L38" s="65"/>
      <c r="M38" s="52"/>
      <c r="N38" s="53"/>
    </row>
    <row r="39" spans="2:14" ht="6.75" customHeight="1" x14ac:dyDescent="0.15">
      <c r="B39" s="18"/>
      <c r="C39" s="23"/>
      <c r="E39" s="3"/>
      <c r="F39" s="3"/>
      <c r="G39" s="2"/>
    </row>
    <row r="40" spans="2:14" ht="6.75" customHeight="1" thickBot="1" x14ac:dyDescent="0.2">
      <c r="B40" s="88"/>
      <c r="C40" s="44"/>
      <c r="D40" s="54"/>
      <c r="E40" s="46"/>
      <c r="F40" s="55"/>
      <c r="G40" s="46"/>
      <c r="H40" s="46"/>
      <c r="I40" s="46"/>
      <c r="J40" s="46"/>
      <c r="K40" s="46"/>
      <c r="L40" s="46"/>
      <c r="M40" s="47"/>
      <c r="N40" s="48"/>
    </row>
    <row r="41" spans="2:14" ht="22.5" customHeight="1" thickBot="1" x14ac:dyDescent="0.2">
      <c r="B41" s="83" t="s">
        <v>7</v>
      </c>
      <c r="C41" s="22"/>
      <c r="D41" s="109"/>
      <c r="E41" s="110"/>
      <c r="F41" s="36"/>
      <c r="G41" s="36"/>
      <c r="H41" s="36"/>
      <c r="I41" s="36"/>
      <c r="J41" s="36"/>
      <c r="K41" s="36"/>
      <c r="L41" s="36"/>
      <c r="M41" s="36"/>
      <c r="N41" s="37"/>
    </row>
    <row r="42" spans="2:14" ht="58.5" customHeight="1" thickBot="1" x14ac:dyDescent="0.2">
      <c r="B42" s="93" t="s">
        <v>52</v>
      </c>
      <c r="C42" s="28"/>
      <c r="D42" s="49"/>
      <c r="E42" s="36"/>
      <c r="F42" s="60"/>
      <c r="G42" s="36"/>
      <c r="H42" s="36"/>
      <c r="I42" s="36"/>
      <c r="J42" s="36"/>
      <c r="K42" s="36"/>
      <c r="L42" s="36"/>
      <c r="M42" s="36"/>
      <c r="N42" s="37"/>
    </row>
    <row r="43" spans="2:14" ht="19.5" thickBot="1" x14ac:dyDescent="0.2">
      <c r="B43" s="94" t="s">
        <v>12</v>
      </c>
      <c r="C43" s="29"/>
      <c r="D43" s="98"/>
      <c r="E43" s="36"/>
      <c r="F43" s="60"/>
      <c r="G43" s="36"/>
      <c r="H43" s="36"/>
      <c r="I43" s="36"/>
      <c r="J43" s="36"/>
      <c r="K43" s="36"/>
      <c r="L43" s="36"/>
      <c r="M43" s="36"/>
      <c r="N43" s="37"/>
    </row>
    <row r="44" spans="2:14" ht="6.75" customHeight="1" x14ac:dyDescent="0.15">
      <c r="B44" s="87"/>
      <c r="C44" s="51"/>
      <c r="D44" s="64"/>
      <c r="E44" s="79"/>
      <c r="F44" s="80"/>
      <c r="G44" s="79"/>
      <c r="H44" s="79"/>
      <c r="I44" s="79"/>
      <c r="J44" s="79"/>
      <c r="K44" s="79"/>
      <c r="L44" s="79"/>
      <c r="M44" s="52"/>
      <c r="N44" s="53"/>
    </row>
    <row r="45" spans="2:14" ht="6.75" customHeight="1" x14ac:dyDescent="0.15">
      <c r="B45" s="18"/>
      <c r="C45" s="23"/>
    </row>
    <row r="46" spans="2:14" ht="6.75" customHeight="1" thickBot="1" x14ac:dyDescent="0.2">
      <c r="B46" s="88"/>
      <c r="C46" s="44"/>
      <c r="D46" s="54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2:14" ht="18" customHeight="1" thickBot="1" x14ac:dyDescent="0.2">
      <c r="B47" s="107" t="s">
        <v>48</v>
      </c>
      <c r="C47" s="22"/>
      <c r="D47" s="109"/>
      <c r="E47" s="110"/>
      <c r="F47" s="36"/>
      <c r="G47" s="61"/>
      <c r="H47" s="36"/>
      <c r="I47" s="36"/>
      <c r="J47" s="36"/>
      <c r="K47" s="36"/>
      <c r="L47" s="36"/>
      <c r="M47" s="36"/>
      <c r="N47" s="37"/>
    </row>
    <row r="48" spans="2:14" ht="18" customHeight="1" x14ac:dyDescent="0.15">
      <c r="B48" s="108" t="s">
        <v>47</v>
      </c>
      <c r="C48" s="25"/>
      <c r="D48" s="49"/>
      <c r="E48" s="36"/>
      <c r="F48" s="36"/>
      <c r="G48" s="62"/>
      <c r="H48" s="36"/>
      <c r="I48" s="36"/>
      <c r="J48" s="36"/>
      <c r="K48" s="36"/>
      <c r="L48" s="36"/>
      <c r="M48" s="36"/>
      <c r="N48" s="37"/>
    </row>
    <row r="49" spans="2:14" ht="8.25" customHeight="1" x14ac:dyDescent="0.15">
      <c r="B49" s="91"/>
      <c r="C49" s="24"/>
      <c r="D49" s="49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2:14" ht="6.75" customHeight="1" thickBot="1" x14ac:dyDescent="0.2">
      <c r="B50" s="88"/>
      <c r="C50" s="44"/>
      <c r="D50" s="54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2:14" ht="18" customHeight="1" thickBot="1" x14ac:dyDescent="0.25">
      <c r="B51" s="83" t="s">
        <v>13</v>
      </c>
      <c r="C51" s="22"/>
      <c r="D51" s="109"/>
      <c r="E51" s="110"/>
      <c r="F51" s="1"/>
      <c r="G51" s="36"/>
      <c r="H51" s="36"/>
      <c r="I51" s="36"/>
      <c r="J51" s="36"/>
      <c r="K51" s="36"/>
      <c r="L51" s="36"/>
      <c r="M51" s="36"/>
      <c r="N51" s="37"/>
    </row>
    <row r="52" spans="2:14" ht="18" customHeight="1" x14ac:dyDescent="0.15">
      <c r="B52" s="95" t="s">
        <v>10</v>
      </c>
      <c r="C52" s="30"/>
      <c r="D52" s="49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2:14" ht="9" customHeight="1" x14ac:dyDescent="0.15">
      <c r="B53" s="96"/>
      <c r="C53" s="63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4" spans="2:14" ht="6.75" customHeight="1" x14ac:dyDescent="0.15">
      <c r="B54" s="18"/>
      <c r="C54" s="23"/>
      <c r="E54" s="3"/>
      <c r="F54" s="3"/>
      <c r="G54" s="2"/>
    </row>
    <row r="55" spans="2:14" ht="6.75" customHeight="1" thickBot="1" x14ac:dyDescent="0.2">
      <c r="B55" s="88"/>
      <c r="C55" s="44"/>
      <c r="D55" s="54"/>
      <c r="E55" s="59"/>
      <c r="F55" s="59"/>
      <c r="G55" s="67"/>
      <c r="H55" s="47"/>
      <c r="I55" s="47"/>
      <c r="J55" s="47"/>
      <c r="K55" s="47"/>
      <c r="L55" s="47"/>
      <c r="M55" s="47"/>
      <c r="N55" s="48"/>
    </row>
    <row r="56" spans="2:14" ht="72" customHeight="1" thickBot="1" x14ac:dyDescent="0.2">
      <c r="B56" s="91" t="s">
        <v>8</v>
      </c>
      <c r="C56" s="24"/>
      <c r="D56" s="111"/>
      <c r="E56" s="112"/>
      <c r="F56" s="112"/>
      <c r="G56" s="112"/>
      <c r="H56" s="112"/>
      <c r="I56" s="112"/>
      <c r="J56" s="112"/>
      <c r="K56" s="112"/>
      <c r="L56" s="113"/>
      <c r="M56" s="36"/>
      <c r="N56" s="37"/>
    </row>
    <row r="57" spans="2:14" ht="6.75" customHeight="1" x14ac:dyDescent="0.15">
      <c r="B57" s="97"/>
      <c r="C57" s="68"/>
      <c r="D57" s="64"/>
      <c r="E57" s="69"/>
      <c r="F57" s="69"/>
      <c r="G57" s="70"/>
      <c r="H57" s="65"/>
      <c r="I57" s="65"/>
      <c r="J57" s="65"/>
      <c r="K57" s="65"/>
      <c r="L57" s="65"/>
      <c r="M57" s="65"/>
      <c r="N57" s="66"/>
    </row>
    <row r="58" spans="2:14" ht="8.25" customHeight="1" x14ac:dyDescent="0.15"/>
    <row r="59" spans="2:14" ht="18" customHeight="1" x14ac:dyDescent="0.15">
      <c r="B59" s="71" t="s">
        <v>40</v>
      </c>
      <c r="C59" s="72"/>
      <c r="D59" s="114" t="e">
        <f ca="1">'申込（貼付元）'!G23</f>
        <v>#VALUE!</v>
      </c>
      <c r="E59" s="114"/>
      <c r="F59" s="73"/>
      <c r="G59" s="73"/>
      <c r="H59" s="73"/>
      <c r="I59" s="73"/>
      <c r="J59" s="73"/>
      <c r="K59" s="73"/>
      <c r="L59" s="73"/>
      <c r="M59" s="73"/>
      <c r="N59" s="73"/>
    </row>
  </sheetData>
  <mergeCells count="16">
    <mergeCell ref="D17:F17"/>
    <mergeCell ref="B2:N2"/>
    <mergeCell ref="D5:H5"/>
    <mergeCell ref="D8:H8"/>
    <mergeCell ref="D11:L11"/>
    <mergeCell ref="D14:F14"/>
    <mergeCell ref="D47:E47"/>
    <mergeCell ref="D51:E51"/>
    <mergeCell ref="D56:L56"/>
    <mergeCell ref="D59:E59"/>
    <mergeCell ref="D21:E21"/>
    <mergeCell ref="D26:E26"/>
    <mergeCell ref="D28:E28"/>
    <mergeCell ref="D33:E33"/>
    <mergeCell ref="D38:H38"/>
    <mergeCell ref="D41:E41"/>
  </mergeCells>
  <phoneticPr fontId="2"/>
  <dataValidations count="12">
    <dataValidation type="list" allowBlank="1" showInputMessage="1" showErrorMessage="1" sqref="D41:E41">
      <formula1>"０．不参加,１．腹  部,２．乳　腺,３．ライブデモ"</formula1>
    </dataValidation>
    <dataValidation imeMode="fullKatakana" allowBlank="1" showInputMessage="1" showErrorMessage="1" promptTitle="氏名（カナ）" prompt="カタカナで入力してください。_x000a_姓と名の間は全角スペースを入れてください。" sqref="D8"/>
    <dataValidation imeMode="halfAlpha" allowBlank="1" showInputMessage="1" showErrorMessage="1" sqref="D17 D14"/>
    <dataValidation type="list" allowBlank="1" showInputMessage="1" showErrorMessage="1" promptTitle="職種" prompt="ドロップダウンリストから職種を選択してください。" sqref="D21">
      <formula1>"１．医師,２．放射線技師,３．臨床検査技師,４．看護師,５．その他"</formula1>
    </dataValidation>
    <dataValidation type="list" allowBlank="1" showInputMessage="1" showErrorMessage="1" promptTitle="新潟県臨床検査技師会" prompt="ドリップダウンリストから会員属性を選択してください" sqref="D26">
      <formula1>"１．会員,２．非会員"</formula1>
    </dataValidation>
    <dataValidation type="list" allowBlank="1" showInputMessage="1" showErrorMessage="1" promptTitle="日本消化器がん検診学会" prompt="ドリップダウンリストから会員属性を選択してください" sqref="D33">
      <formula1>"１．会員,２．非会員"</formula1>
    </dataValidation>
    <dataValidation imeMode="on" allowBlank="1" showInputMessage="1" showErrorMessage="1" promptTitle="氏名（漢字）" prompt="姓と名の間は全角スペースを入れてください。_x000a_" sqref="D5"/>
    <dataValidation imeMode="hiragana" allowBlank="1" showInputMessage="1" showErrorMessage="1" promptTitle="事業所名" prompt="_x000a_" sqref="D11"/>
    <dataValidation type="whole" imeMode="on" allowBlank="1" showInputMessage="1" showErrorMessage="1" promptTitle="経験年須" prompt="0~60の範囲で入力してください。" sqref="D43">
      <formula1>0</formula1>
      <formula2>60</formula2>
    </dataValidation>
    <dataValidation type="list" allowBlank="1" showInputMessage="1" showErrorMessage="1" sqref="D51">
      <formula1>"０．欠席,１．出席"</formula1>
    </dataValidation>
    <dataValidation allowBlank="1" showInputMessage="1" showErrorMessage="1" prompt="事務局へのコメント、ご要望等がございましたならば、ご記入願います。" sqref="D56"/>
    <dataValidation type="list" allowBlank="1" showInputMessage="1" showErrorMessage="1" sqref="D47:E47">
      <formula1>"０．不参加,１．参加"</formula1>
    </dataValidation>
  </dataValidations>
  <pageMargins left="0.25" right="0.25" top="0.16" bottom="0.17" header="0.16" footer="0.17"/>
  <pageSetup paperSize="9" scale="66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57150</xdr:rowOff>
                  </from>
                  <to>
                    <xdr:col>4</xdr:col>
                    <xdr:colOff>228600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4</xdr:col>
                    <xdr:colOff>466725</xdr:colOff>
                    <xdr:row>35</xdr:row>
                    <xdr:rowOff>76200</xdr:rowOff>
                  </from>
                  <to>
                    <xdr:col>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76200</xdr:rowOff>
                  </from>
                  <to>
                    <xdr:col>7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171450</xdr:rowOff>
                  </from>
                  <to>
                    <xdr:col>4</xdr:col>
                    <xdr:colOff>295275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</xdr:col>
                    <xdr:colOff>476250</xdr:colOff>
                    <xdr:row>36</xdr:row>
                    <xdr:rowOff>171450</xdr:rowOff>
                  </from>
                  <to>
                    <xdr:col>6</xdr:col>
                    <xdr:colOff>38100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200025</xdr:rowOff>
                  </from>
                  <to>
                    <xdr:col>7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152400</xdr:rowOff>
                  </from>
                  <to>
                    <xdr:col>4</xdr:col>
                    <xdr:colOff>295275</xdr:colOff>
                    <xdr:row>37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4</xdr:col>
                    <xdr:colOff>476250</xdr:colOff>
                    <xdr:row>37</xdr:row>
                    <xdr:rowOff>171450</xdr:rowOff>
                  </from>
                  <to>
                    <xdr:col>6</xdr:col>
                    <xdr:colOff>38100</xdr:colOff>
                    <xdr:row>37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34"/>
  <sheetViews>
    <sheetView zoomScaleNormal="100" workbookViewId="0">
      <selection activeCell="G30" sqref="G30"/>
    </sheetView>
  </sheetViews>
  <sheetFormatPr defaultRowHeight="18" customHeight="1" x14ac:dyDescent="0.15"/>
  <cols>
    <col min="1" max="1" width="5.25" style="4" bestFit="1" customWidth="1"/>
    <col min="2" max="2" width="5.25" style="4" customWidth="1"/>
    <col min="3" max="3" width="25" style="4" customWidth="1"/>
    <col min="4" max="4" width="6.75" style="4" bestFit="1" customWidth="1"/>
    <col min="5" max="5" width="6.25" style="4" customWidth="1"/>
    <col min="6" max="6" width="6.75" style="4" customWidth="1"/>
    <col min="7" max="7" width="37.25" style="4" bestFit="1" customWidth="1"/>
    <col min="8" max="8" width="17.625" style="4" bestFit="1" customWidth="1"/>
    <col min="9" max="9" width="10.5" style="4" customWidth="1"/>
    <col min="10" max="257" width="9.125" style="4" customWidth="1"/>
    <col min="258" max="16384" width="9" style="4"/>
  </cols>
  <sheetData>
    <row r="1" spans="1:9" ht="27" x14ac:dyDescent="0.15">
      <c r="D1" s="104" t="s">
        <v>50</v>
      </c>
      <c r="E1" s="8" t="s">
        <v>41</v>
      </c>
      <c r="F1" s="8" t="s">
        <v>42</v>
      </c>
      <c r="G1" s="7" t="s">
        <v>32</v>
      </c>
    </row>
    <row r="2" spans="1:9" ht="18" customHeight="1" x14ac:dyDescent="0.15">
      <c r="A2" s="134" t="s">
        <v>18</v>
      </c>
      <c r="B2" s="129" t="str">
        <f ca="1">INDIRECT("'"&amp;C26&amp;"'!ｂ5")</f>
        <v>■　氏　名（漢　字）</v>
      </c>
      <c r="C2" s="129"/>
      <c r="D2" s="100"/>
      <c r="E2" s="9">
        <f ca="1">INDIRECT("'"&amp;C26&amp;"'!D5")</f>
        <v>0</v>
      </c>
      <c r="F2" s="17"/>
      <c r="G2" s="6">
        <f ca="1">E2</f>
        <v>0</v>
      </c>
    </row>
    <row r="3" spans="1:9" ht="18" customHeight="1" x14ac:dyDescent="0.15">
      <c r="A3" s="132"/>
      <c r="B3" s="129" t="str">
        <f ca="1">INDIRECT("'"&amp;C26&amp;"'!ｂ8")</f>
        <v>■　氏　名（カ　ナ）</v>
      </c>
      <c r="C3" s="129"/>
      <c r="D3" s="100"/>
      <c r="E3" s="9">
        <f ca="1">INDIRECT("'"&amp;C26&amp;"'!D8")</f>
        <v>0</v>
      </c>
      <c r="F3" s="17"/>
      <c r="G3" s="6">
        <f t="shared" ref="G3:G24" ca="1" si="0">E3</f>
        <v>0</v>
      </c>
    </row>
    <row r="4" spans="1:9" ht="18" customHeight="1" x14ac:dyDescent="0.15">
      <c r="A4" s="132"/>
      <c r="B4" s="129" t="str">
        <f ca="1">INDIRECT("'"&amp;C26&amp;"'!b11")</f>
        <v>■　施　設　名</v>
      </c>
      <c r="C4" s="129"/>
      <c r="D4" s="100"/>
      <c r="E4" s="9">
        <f ca="1">INDIRECT("'"&amp;C26&amp;"'!D11")</f>
        <v>0</v>
      </c>
      <c r="F4" s="17"/>
      <c r="G4" s="6">
        <f t="shared" ca="1" si="0"/>
        <v>0</v>
      </c>
    </row>
    <row r="5" spans="1:9" ht="18" customHeight="1" x14ac:dyDescent="0.15">
      <c r="A5" s="132"/>
      <c r="B5" s="129" t="str">
        <f ca="1">INDIRECT("'"&amp;C26&amp;"'!b14")</f>
        <v>■　連絡先Tel</v>
      </c>
      <c r="C5" s="129"/>
      <c r="D5" s="100"/>
      <c r="E5" s="9">
        <f ca="1">INDIRECT("'"&amp;C26&amp;"'!D14")</f>
        <v>0</v>
      </c>
      <c r="F5" s="17"/>
      <c r="G5" s="6">
        <f t="shared" ca="1" si="0"/>
        <v>0</v>
      </c>
    </row>
    <row r="6" spans="1:9" ht="18" customHeight="1" x14ac:dyDescent="0.15">
      <c r="A6" s="132"/>
      <c r="B6" s="129" t="str">
        <f ca="1">INDIRECT("'"&amp;C26&amp;"'!b17")</f>
        <v>■　連絡先FAX</v>
      </c>
      <c r="C6" s="129"/>
      <c r="D6" s="100"/>
      <c r="E6" s="9">
        <f ca="1">INDIRECT("'"&amp;C26&amp;"'!D17")</f>
        <v>0</v>
      </c>
      <c r="F6" s="17"/>
      <c r="G6" s="6">
        <f t="shared" ca="1" si="0"/>
        <v>0</v>
      </c>
      <c r="I6" s="4" t="s">
        <v>33</v>
      </c>
    </row>
    <row r="7" spans="1:9" ht="18" customHeight="1" x14ac:dyDescent="0.15">
      <c r="A7" s="132" t="s">
        <v>20</v>
      </c>
      <c r="B7" s="129" t="str">
        <f ca="1">INDIRECT("'"&amp;C26&amp;"'!b21")</f>
        <v>■　職　　　種</v>
      </c>
      <c r="C7" s="129"/>
      <c r="D7" s="100"/>
      <c r="E7" s="9">
        <f ca="1">INDIRECT("'"&amp;C26&amp;"'!D21")</f>
        <v>0</v>
      </c>
      <c r="F7" s="17"/>
      <c r="G7" s="6">
        <f t="shared" ca="1" si="0"/>
        <v>0</v>
      </c>
    </row>
    <row r="8" spans="1:9" ht="18" customHeight="1" x14ac:dyDescent="0.15">
      <c r="A8" s="132"/>
      <c r="B8" s="129" t="str">
        <f ca="1">INDIRECT("'"&amp;C26&amp;"'!b26")</f>
        <v>■　新潟県臨床検査技師会</v>
      </c>
      <c r="C8" s="129"/>
      <c r="D8" s="100"/>
      <c r="E8" s="9">
        <f ca="1">INDIRECT("'"&amp;C26&amp;"'!D26")</f>
        <v>0</v>
      </c>
      <c r="F8" s="17"/>
      <c r="G8" s="6">
        <f t="shared" ca="1" si="0"/>
        <v>0</v>
      </c>
    </row>
    <row r="9" spans="1:9" ht="18" customHeight="1" x14ac:dyDescent="0.15">
      <c r="A9" s="132"/>
      <c r="B9" s="129" t="s">
        <v>19</v>
      </c>
      <c r="C9" s="129"/>
      <c r="D9" s="100"/>
      <c r="E9" s="10">
        <f ca="1">INDIRECT("'"&amp;C26&amp;"'!D28")</f>
        <v>0</v>
      </c>
      <c r="F9" s="17"/>
      <c r="G9" s="6">
        <f t="shared" ca="1" si="0"/>
        <v>0</v>
      </c>
    </row>
    <row r="10" spans="1:9" ht="18" customHeight="1" x14ac:dyDescent="0.15">
      <c r="A10" s="132"/>
      <c r="B10" s="129" t="str">
        <f ca="1">INDIRECT("'"&amp;C26&amp;"'!b33")</f>
        <v>■　日本消化器がん検診学会</v>
      </c>
      <c r="C10" s="129"/>
      <c r="D10" s="100"/>
      <c r="E10" s="9">
        <f ca="1">INDIRECT("'"&amp;C26&amp;"'!D33")</f>
        <v>0</v>
      </c>
      <c r="F10" s="17"/>
      <c r="G10" s="6">
        <f t="shared" ca="1" si="0"/>
        <v>0</v>
      </c>
    </row>
    <row r="11" spans="1:9" ht="18" customHeight="1" x14ac:dyDescent="0.15">
      <c r="A11" s="132"/>
      <c r="B11" s="133" t="s">
        <v>31</v>
      </c>
      <c r="C11" s="5" t="s">
        <v>21</v>
      </c>
      <c r="D11" s="5"/>
      <c r="E11" s="9" t="b">
        <v>1</v>
      </c>
      <c r="F11" s="17"/>
      <c r="G11" s="6" t="str">
        <f>IF(E11=TRUE,"●","－")</f>
        <v>●</v>
      </c>
    </row>
    <row r="12" spans="1:9" ht="18" customHeight="1" x14ac:dyDescent="0.15">
      <c r="A12" s="132"/>
      <c r="B12" s="133"/>
      <c r="C12" s="5" t="s">
        <v>22</v>
      </c>
      <c r="D12" s="5"/>
      <c r="E12" s="9" t="b">
        <v>1</v>
      </c>
      <c r="F12" s="17"/>
      <c r="G12" s="6" t="str">
        <f t="shared" ref="G12:G18" si="1">IF(E12=TRUE,"●","－")</f>
        <v>●</v>
      </c>
    </row>
    <row r="13" spans="1:9" ht="18" customHeight="1" x14ac:dyDescent="0.15">
      <c r="A13" s="132"/>
      <c r="B13" s="133"/>
      <c r="C13" s="5" t="s">
        <v>23</v>
      </c>
      <c r="D13" s="5"/>
      <c r="E13" s="9" t="b">
        <v>1</v>
      </c>
      <c r="F13" s="17"/>
      <c r="G13" s="6" t="str">
        <f t="shared" si="1"/>
        <v>●</v>
      </c>
    </row>
    <row r="14" spans="1:9" ht="18" customHeight="1" x14ac:dyDescent="0.15">
      <c r="A14" s="132"/>
      <c r="B14" s="133"/>
      <c r="C14" s="5" t="s">
        <v>24</v>
      </c>
      <c r="D14" s="5"/>
      <c r="E14" s="9" t="b">
        <v>1</v>
      </c>
      <c r="F14" s="17"/>
      <c r="G14" s="6" t="str">
        <f t="shared" si="1"/>
        <v>●</v>
      </c>
    </row>
    <row r="15" spans="1:9" ht="18" customHeight="1" x14ac:dyDescent="0.15">
      <c r="A15" s="132"/>
      <c r="B15" s="133"/>
      <c r="C15" s="5" t="s">
        <v>25</v>
      </c>
      <c r="D15" s="5"/>
      <c r="E15" s="9" t="b">
        <v>1</v>
      </c>
      <c r="F15" s="17"/>
      <c r="G15" s="6" t="str">
        <f t="shared" si="1"/>
        <v>●</v>
      </c>
    </row>
    <row r="16" spans="1:9" ht="18" customHeight="1" x14ac:dyDescent="0.15">
      <c r="A16" s="132"/>
      <c r="B16" s="133"/>
      <c r="C16" s="5" t="s">
        <v>26</v>
      </c>
      <c r="D16" s="5"/>
      <c r="E16" s="9" t="b">
        <v>1</v>
      </c>
      <c r="F16" s="17"/>
      <c r="G16" s="6" t="str">
        <f t="shared" si="1"/>
        <v>●</v>
      </c>
    </row>
    <row r="17" spans="1:10" ht="18" customHeight="1" x14ac:dyDescent="0.15">
      <c r="A17" s="132"/>
      <c r="B17" s="133"/>
      <c r="C17" s="5" t="s">
        <v>27</v>
      </c>
      <c r="D17" s="5"/>
      <c r="E17" s="9" t="b">
        <v>1</v>
      </c>
      <c r="F17" s="17"/>
      <c r="G17" s="6" t="str">
        <f t="shared" si="1"/>
        <v>●</v>
      </c>
    </row>
    <row r="18" spans="1:10" ht="18" customHeight="1" x14ac:dyDescent="0.15">
      <c r="A18" s="132"/>
      <c r="B18" s="133"/>
      <c r="C18" s="5" t="s">
        <v>28</v>
      </c>
      <c r="D18" s="5"/>
      <c r="E18" s="9" t="b">
        <v>1</v>
      </c>
      <c r="F18" s="17"/>
      <c r="G18" s="6" t="str">
        <f t="shared" si="1"/>
        <v>●</v>
      </c>
    </row>
    <row r="19" spans="1:10" ht="18" customHeight="1" x14ac:dyDescent="0.15">
      <c r="A19" s="128" t="s">
        <v>29</v>
      </c>
      <c r="B19" s="129" t="str">
        <f ca="1">INDIRECT("'"&amp;C26&amp;"'!b41")</f>
        <v>■　ハンズオン（体験学習）</v>
      </c>
      <c r="C19" s="129"/>
      <c r="D19" s="100"/>
      <c r="E19" s="9">
        <f ca="1">INDIRECT("'"&amp;C26&amp;"'!D41")</f>
        <v>0</v>
      </c>
      <c r="F19" s="17"/>
      <c r="G19" s="6">
        <f t="shared" ca="1" si="0"/>
        <v>0</v>
      </c>
    </row>
    <row r="20" spans="1:10" ht="18" customHeight="1" x14ac:dyDescent="0.15">
      <c r="A20" s="128"/>
      <c r="B20" s="130" t="s">
        <v>30</v>
      </c>
      <c r="C20" s="130"/>
      <c r="D20" s="101"/>
      <c r="E20" s="10">
        <f ca="1">INDIRECT("'"&amp;C26&amp;"'!D43")</f>
        <v>0</v>
      </c>
      <c r="F20" s="17"/>
      <c r="G20" s="6">
        <f t="shared" ca="1" si="0"/>
        <v>0</v>
      </c>
    </row>
    <row r="21" spans="1:10" ht="18" customHeight="1" x14ac:dyDescent="0.15">
      <c r="A21" s="128"/>
      <c r="B21" s="129" t="str">
        <f ca="1">INDIRECT("'"&amp;C26&amp;"'!b47")</f>
        <v>■　ランチョンセミナー（無料）</v>
      </c>
      <c r="C21" s="129"/>
      <c r="D21" s="105">
        <v>0</v>
      </c>
      <c r="E21" s="9">
        <f ca="1">INDIRECT("'"&amp;C26&amp;"'!D47")</f>
        <v>0</v>
      </c>
      <c r="F21" s="17">
        <f ca="1">IF(E21="０．不参加",0,D21)</f>
        <v>0</v>
      </c>
      <c r="G21" s="6">
        <f t="shared" ca="1" si="0"/>
        <v>0</v>
      </c>
    </row>
    <row r="22" spans="1:10" ht="18" customHeight="1" x14ac:dyDescent="0.15">
      <c r="A22" s="128"/>
      <c r="B22" s="129" t="str">
        <f ca="1">INDIRECT("'"&amp;C26&amp;"'!b51")</f>
        <v>■　情報交換会(5,000円)</v>
      </c>
      <c r="C22" s="129"/>
      <c r="D22" s="105">
        <v>5000</v>
      </c>
      <c r="E22" s="9">
        <f ca="1">INDIRECT("'"&amp;C26&amp;"'!D51")</f>
        <v>0</v>
      </c>
      <c r="F22" s="17">
        <f ca="1">IF(E22="０．欠席",0,D22)</f>
        <v>5000</v>
      </c>
      <c r="G22" s="6">
        <f t="shared" ca="1" si="0"/>
        <v>0</v>
      </c>
    </row>
    <row r="23" spans="1:10" ht="18" customHeight="1" x14ac:dyDescent="0.15">
      <c r="A23" s="128"/>
      <c r="B23" s="129" t="s">
        <v>36</v>
      </c>
      <c r="C23" s="129"/>
      <c r="D23" s="100"/>
      <c r="E23" s="9">
        <f ca="1">IF(ASC(LEFT(E19,1))="0",1,IF(ASC(LEFT(E19,1))="3",2,3))</f>
        <v>1</v>
      </c>
      <c r="F23" s="17"/>
      <c r="G23" s="15" t="e">
        <f ca="1">INDEX($I$29:$J$31,E23,ASC(LEFT(E10,1)))+F21+F22</f>
        <v>#VALUE!</v>
      </c>
    </row>
    <row r="24" spans="1:10" ht="18" customHeight="1" x14ac:dyDescent="0.15">
      <c r="A24" s="128"/>
      <c r="B24" s="131" t="s">
        <v>8</v>
      </c>
      <c r="C24" s="131"/>
      <c r="D24" s="102"/>
      <c r="E24" s="9">
        <f ca="1">INDIRECT("'"&amp;C26&amp;"'!D56")</f>
        <v>0</v>
      </c>
      <c r="F24" s="17"/>
      <c r="G24" s="6">
        <f t="shared" ca="1" si="0"/>
        <v>0</v>
      </c>
    </row>
    <row r="26" spans="1:10" ht="18" customHeight="1" thickBot="1" x14ac:dyDescent="0.2">
      <c r="A26" s="124" t="s">
        <v>49</v>
      </c>
      <c r="B26" s="124"/>
      <c r="C26" s="106" t="s">
        <v>51</v>
      </c>
      <c r="D26" s="103"/>
      <c r="H26" s="125" t="s">
        <v>46</v>
      </c>
      <c r="I26" s="125"/>
      <c r="J26" s="125"/>
    </row>
    <row r="27" spans="1:10" ht="18" customHeight="1" thickBot="1" x14ac:dyDescent="0.2">
      <c r="H27" s="126" t="s">
        <v>34</v>
      </c>
      <c r="I27" s="127" t="s">
        <v>45</v>
      </c>
      <c r="J27" s="127"/>
    </row>
    <row r="28" spans="1:10" ht="14.25" thickBot="1" x14ac:dyDescent="0.2">
      <c r="C28" s="14"/>
      <c r="D28" s="14"/>
      <c r="H28" s="126"/>
      <c r="I28" s="99" t="s">
        <v>44</v>
      </c>
      <c r="J28" s="99" t="s">
        <v>35</v>
      </c>
    </row>
    <row r="29" spans="1:10" ht="18" customHeight="1" thickBot="1" x14ac:dyDescent="0.2">
      <c r="H29" s="74" t="s">
        <v>39</v>
      </c>
      <c r="I29" s="75">
        <v>2000</v>
      </c>
      <c r="J29" s="75">
        <v>3000</v>
      </c>
    </row>
    <row r="30" spans="1:10" ht="18" customHeight="1" thickBot="1" x14ac:dyDescent="0.2">
      <c r="H30" s="74" t="s">
        <v>37</v>
      </c>
      <c r="I30" s="75">
        <v>4000</v>
      </c>
      <c r="J30" s="75">
        <v>5000</v>
      </c>
    </row>
    <row r="31" spans="1:10" ht="18" customHeight="1" thickBot="1" x14ac:dyDescent="0.2">
      <c r="H31" s="74" t="s">
        <v>38</v>
      </c>
      <c r="I31" s="75">
        <v>5000</v>
      </c>
      <c r="J31" s="75">
        <v>6000</v>
      </c>
    </row>
    <row r="34" spans="6:7" ht="73.5" customHeight="1" x14ac:dyDescent="0.15">
      <c r="F34" s="16"/>
      <c r="G34" s="16"/>
    </row>
  </sheetData>
  <mergeCells count="23">
    <mergeCell ref="A2:A6"/>
    <mergeCell ref="B2:C2"/>
    <mergeCell ref="B3:C3"/>
    <mergeCell ref="B4:C4"/>
    <mergeCell ref="B5:C5"/>
    <mergeCell ref="B6:C6"/>
    <mergeCell ref="A7:A18"/>
    <mergeCell ref="B7:C7"/>
    <mergeCell ref="B8:C8"/>
    <mergeCell ref="B9:C9"/>
    <mergeCell ref="B10:C10"/>
    <mergeCell ref="B11:B18"/>
    <mergeCell ref="A26:B26"/>
    <mergeCell ref="H26:J26"/>
    <mergeCell ref="H27:H28"/>
    <mergeCell ref="I27:J27"/>
    <mergeCell ref="A19:A24"/>
    <mergeCell ref="B19:C19"/>
    <mergeCell ref="B20:C20"/>
    <mergeCell ref="B21:C21"/>
    <mergeCell ref="B22:C22"/>
    <mergeCell ref="B23:C23"/>
    <mergeCell ref="B24:C24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申込（貼付元）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新津成人病検診センター</dc:creator>
  <cp:lastModifiedBy>3506</cp:lastModifiedBy>
  <cp:lastPrinted>2019-01-11T00:11:04Z</cp:lastPrinted>
  <dcterms:created xsi:type="dcterms:W3CDTF">2011-11-28T06:49:00Z</dcterms:created>
  <dcterms:modified xsi:type="dcterms:W3CDTF">2019-01-23T08:14:36Z</dcterms:modified>
</cp:coreProperties>
</file>